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\Documents\Fairgrounds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C20" i="1"/>
  <c r="C22" i="1" s="1"/>
  <c r="C23" i="1" l="1"/>
  <c r="C25" i="1" l="1"/>
  <c r="C27" i="1"/>
</calcChain>
</file>

<file path=xl/sharedStrings.xml><?xml version="1.0" encoding="utf-8"?>
<sst xmlns="http://schemas.openxmlformats.org/spreadsheetml/2006/main" count="41" uniqueCount="29">
  <si>
    <t>Engineering</t>
  </si>
  <si>
    <t>Contingencies</t>
  </si>
  <si>
    <t>Updated Cost Estimate for PDAC Project Description 10-19-18</t>
  </si>
  <si>
    <t>MONTGOMERY COUNTY FAIRGROUNDS LARGE ANIMAL BARN PROJECT</t>
  </si>
  <si>
    <t>ELEMENT</t>
  </si>
  <si>
    <t>ESTIMATE</t>
  </si>
  <si>
    <t>NOTES</t>
  </si>
  <si>
    <t>Concrete</t>
  </si>
  <si>
    <t>Concrete Misc. &amp; Steel</t>
  </si>
  <si>
    <t>Masonry</t>
  </si>
  <si>
    <t>Wash Station</t>
  </si>
  <si>
    <t xml:space="preserve">Metal Building System Materials </t>
  </si>
  <si>
    <t>Metal Building System Misc.</t>
  </si>
  <si>
    <t>Metal Building System Erection</t>
  </si>
  <si>
    <t>Interior Fit Out</t>
  </si>
  <si>
    <t>Fire Suppression</t>
  </si>
  <si>
    <t>Plumbing</t>
  </si>
  <si>
    <t>HVAC</t>
  </si>
  <si>
    <t>Electric</t>
  </si>
  <si>
    <t>Low Voltage Electric</t>
  </si>
  <si>
    <t xml:space="preserve">Ken Conaway 8/3/17 estimate </t>
  </si>
  <si>
    <t>SUB-TOTAL</t>
  </si>
  <si>
    <t>Construction Inflation 2017-2019</t>
  </si>
  <si>
    <t xml:space="preserve">10% of 2017 estimate </t>
  </si>
  <si>
    <t>TOTAL</t>
  </si>
  <si>
    <t xml:space="preserve">General conditions </t>
  </si>
  <si>
    <t>10% of constuction, engineering &amp; general conditions</t>
  </si>
  <si>
    <t>4% of inflated construction estimate</t>
  </si>
  <si>
    <t>7.5% of construction &amp; engineering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</si>
</sst>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44" fontId="0" fillId="0" borderId="0" xfId="1" applyFont="1"/>
    <xf numFmtId="165" fontId="0" fillId="0" borderId="0" xfId="1" applyNumberFormat="1" applyFont="1"/>
    <xf numFmtId="165" fontId="2" fillId="0" borderId="0" xfId="1" applyNumberFormat="1" applyFont="1"/>
    <xf numFmtId="0" fontId="2" fillId="0" borderId="0" xfId="0" applyFont="1"/>
    <xf numFmtId="0" fontId="3" fillId="0" borderId="0" xfId="0" applyFont="1"/>
    <xf numFmtId="165" fontId="4" fillId="0" borderId="0" xfId="1" applyNumberFormat="1" applyFont="1"/>
    <xf numFmtId="165" fontId="2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>
      <selection activeCell="N18" sqref="N18"/>
    </sheetView>
  </sheetViews>
  <sheetFormatPr defaultRowHeight="15" x14ac:dyDescent="0.25"/>
  <cols>
    <col min="1" max="1" width="35.28515625" customWidth="1"/>
    <col min="2" max="2" width="3.140625" customWidth="1"/>
    <col min="3" max="3" width="14.28515625" bestFit="1" customWidth="1"/>
  </cols>
  <sheetData>
    <row r="1" spans="1:7" ht="21" x14ac:dyDescent="0.35">
      <c r="A1" s="5" t="s">
        <v>3</v>
      </c>
      <c r="B1" s="5"/>
      <c r="C1" s="5"/>
      <c r="D1" s="5"/>
      <c r="E1" s="5"/>
      <c r="F1" s="5"/>
      <c r="G1" s="5"/>
    </row>
    <row r="2" spans="1:7" ht="21" x14ac:dyDescent="0.35">
      <c r="A2" s="5" t="s">
        <v>2</v>
      </c>
      <c r="B2" s="5"/>
      <c r="C2" s="5"/>
      <c r="D2" s="5"/>
      <c r="E2" s="5"/>
      <c r="F2" s="5"/>
      <c r="G2" s="5"/>
    </row>
    <row r="4" spans="1:7" x14ac:dyDescent="0.25">
      <c r="A4" s="4" t="s">
        <v>4</v>
      </c>
      <c r="B4" s="4"/>
      <c r="C4" s="4" t="s">
        <v>5</v>
      </c>
      <c r="D4" s="4"/>
      <c r="E4" s="4" t="s">
        <v>6</v>
      </c>
    </row>
    <row r="6" spans="1:7" x14ac:dyDescent="0.25">
      <c r="A6" t="s">
        <v>7</v>
      </c>
      <c r="C6" s="2">
        <v>121000</v>
      </c>
      <c r="E6" t="s">
        <v>20</v>
      </c>
    </row>
    <row r="7" spans="1:7" x14ac:dyDescent="0.25">
      <c r="A7" t="s">
        <v>8</v>
      </c>
      <c r="C7" s="2">
        <v>61000</v>
      </c>
      <c r="E7" t="s">
        <v>20</v>
      </c>
    </row>
    <row r="8" spans="1:7" x14ac:dyDescent="0.25">
      <c r="A8" t="s">
        <v>9</v>
      </c>
      <c r="C8" s="2">
        <v>42000</v>
      </c>
      <c r="E8" t="s">
        <v>20</v>
      </c>
    </row>
    <row r="9" spans="1:7" x14ac:dyDescent="0.25">
      <c r="A9" t="s">
        <v>10</v>
      </c>
      <c r="C9" s="2">
        <v>28000</v>
      </c>
      <c r="E9" t="s">
        <v>20</v>
      </c>
    </row>
    <row r="10" spans="1:7" x14ac:dyDescent="0.25">
      <c r="A10" t="s">
        <v>11</v>
      </c>
      <c r="C10" s="2">
        <v>180000</v>
      </c>
      <c r="E10" t="s">
        <v>20</v>
      </c>
    </row>
    <row r="11" spans="1:7" x14ac:dyDescent="0.25">
      <c r="A11" t="s">
        <v>12</v>
      </c>
      <c r="C11" s="2">
        <v>252000</v>
      </c>
      <c r="E11" t="s">
        <v>20</v>
      </c>
    </row>
    <row r="12" spans="1:7" x14ac:dyDescent="0.25">
      <c r="A12" t="s">
        <v>13</v>
      </c>
      <c r="C12" s="2">
        <v>263000</v>
      </c>
      <c r="E12" t="s">
        <v>20</v>
      </c>
    </row>
    <row r="13" spans="1:7" x14ac:dyDescent="0.25">
      <c r="A13" t="s">
        <v>14</v>
      </c>
      <c r="C13" s="2">
        <v>46000</v>
      </c>
      <c r="E13" t="s">
        <v>20</v>
      </c>
    </row>
    <row r="14" spans="1:7" x14ac:dyDescent="0.25">
      <c r="A14" t="s">
        <v>15</v>
      </c>
      <c r="C14" s="2">
        <v>228000</v>
      </c>
      <c r="E14" t="s">
        <v>20</v>
      </c>
    </row>
    <row r="15" spans="1:7" x14ac:dyDescent="0.25">
      <c r="A15" t="s">
        <v>16</v>
      </c>
      <c r="C15" s="2">
        <v>61000</v>
      </c>
      <c r="E15" t="s">
        <v>20</v>
      </c>
    </row>
    <row r="16" spans="1:7" x14ac:dyDescent="0.25">
      <c r="A16" t="s">
        <v>17</v>
      </c>
      <c r="C16" s="2">
        <v>201000</v>
      </c>
      <c r="E16" t="s">
        <v>20</v>
      </c>
    </row>
    <row r="17" spans="1:6" x14ac:dyDescent="0.25">
      <c r="A17" t="s">
        <v>18</v>
      </c>
      <c r="C17" s="2">
        <v>504000</v>
      </c>
      <c r="E17" t="s">
        <v>20</v>
      </c>
    </row>
    <row r="18" spans="1:6" ht="17.25" x14ac:dyDescent="0.4">
      <c r="A18" t="s">
        <v>19</v>
      </c>
      <c r="C18" s="6">
        <v>10000</v>
      </c>
      <c r="E18" t="s">
        <v>20</v>
      </c>
    </row>
    <row r="19" spans="1:6" x14ac:dyDescent="0.25">
      <c r="C19" s="2"/>
    </row>
    <row r="20" spans="1:6" x14ac:dyDescent="0.25">
      <c r="A20" s="4" t="s">
        <v>21</v>
      </c>
      <c r="C20" s="3">
        <f>SUM(C6:C19)</f>
        <v>1997000</v>
      </c>
    </row>
    <row r="21" spans="1:6" x14ac:dyDescent="0.25">
      <c r="A21" s="4"/>
      <c r="C21" s="3"/>
    </row>
    <row r="22" spans="1:6" x14ac:dyDescent="0.25">
      <c r="A22" t="s">
        <v>22</v>
      </c>
      <c r="C22" s="2">
        <f>+C20*0.1</f>
        <v>199700</v>
      </c>
      <c r="E22" t="s">
        <v>23</v>
      </c>
    </row>
    <row r="23" spans="1:6" x14ac:dyDescent="0.25">
      <c r="A23" t="s">
        <v>0</v>
      </c>
      <c r="C23" s="2">
        <f>+(C20+C22)*0.04</f>
        <v>87868</v>
      </c>
      <c r="E23" t="s">
        <v>27</v>
      </c>
    </row>
    <row r="24" spans="1:6" x14ac:dyDescent="0.25">
      <c r="A24" t="s">
        <v>25</v>
      </c>
      <c r="C24" s="2">
        <f>+(C20+C22+C23)*0.075</f>
        <v>171342.6</v>
      </c>
      <c r="E24" t="s">
        <v>28</v>
      </c>
    </row>
    <row r="25" spans="1:6" ht="17.25" x14ac:dyDescent="0.4">
      <c r="A25" t="s">
        <v>1</v>
      </c>
      <c r="C25" s="6">
        <f>+(+C20+C22+C23+C24)*0.1</f>
        <v>245591.06000000003</v>
      </c>
      <c r="E25" t="s">
        <v>26</v>
      </c>
    </row>
    <row r="27" spans="1:6" x14ac:dyDescent="0.25">
      <c r="A27" s="4" t="s">
        <v>24</v>
      </c>
      <c r="C27" s="7">
        <f>SUM(C20:C26)</f>
        <v>2701501.66</v>
      </c>
    </row>
    <row r="32" spans="1:6" x14ac:dyDescent="0.25">
      <c r="F32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</dc:creator>
  <cp:lastModifiedBy>sa</cp:lastModifiedBy>
  <dcterms:created xsi:type="dcterms:W3CDTF">2018-10-19T18:18:04Z</dcterms:created>
  <dcterms:modified xsi:type="dcterms:W3CDTF">2018-10-19T19:40:07Z</dcterms:modified>
</cp:coreProperties>
</file>